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<sst xmlns="http://schemas.openxmlformats.org/spreadsheetml/2006/main" count="465" uniqueCount="138">
  <si>
    <t>ASPE10</t>
  </si>
  <si>
    <t>S</t>
  </si>
  <si>
    <t>Soupis prací objektu</t>
  </si>
  <si>
    <t xml:space="preserve">Stavba: </t>
  </si>
  <si>
    <t>II/422</t>
  </si>
  <si>
    <t>Velké Bílovice - D2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</si>
  <si>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</si>
  <si>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</si>
  <si>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</si>
  <si>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</si>
  <si>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</si>
  <si>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</si>
  <si>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</si>
  <si>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</si>
  <si>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</si>
  <si>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</si>
  <si>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</si>
  <si>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</si>
  <si>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</si>
  <si>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</si>
  <si>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</si>
  <si>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</si>
  <si>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</si>
  <si>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</si>
  <si>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</si>
  <si>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</si>
  <si>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</si>
  <si>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</si>
  <si>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</si>
  <si>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</si>
  <si>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</si>
  <si>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</si>
  <si>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</si>
  <si>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</si>
  <si>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</si>
  <si>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</si>
  <si>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</si>
  <si>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</si>
  <si>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</si>
  <si>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</si>
  <si>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</si>
  <si>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</si>
  <si>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</si>
  <si>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</si>
  <si>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</si>
  <si>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</si>
  <si>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</si>
  <si>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</si>
  <si>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</si>
  <si>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</si>
  <si>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</si>
  <si>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</si>
  <si>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</si>
  <si>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00002</t>
  </si>
  <si>
    <t>R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</si>
  <si>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</si>
  <si>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</si>
  <si>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</si>
  <si>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</si>
  <si>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</si>
  <si>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</si>
  <si>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</si>
  <si>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</si>
  <si>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</si>
  <si>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</si>
  <si>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14</t>
  </si>
  <si>
    <t>00014</t>
  </si>
  <si>
    <t>Zajištění provedení a výstupů veškerých zkoušek a revizí - popsáno v obchodních podmínkách, technických podmínkách a normách ČSN</t>
  </si>
  <si>
    <t>18</t>
  </si>
  <si>
    <t>00018</t>
  </si>
  <si>
    <t>Návrh technologického postupu prací - popsáno v obchodních podmínkách</t>
  </si>
  <si>
    <t>SO 101</t>
  </si>
  <si>
    <t>Silnice</t>
  </si>
  <si>
    <t>014102</t>
  </si>
  <si>
    <t>POPLATKY ZA SKLÁDKU</t>
  </si>
  <si>
    <t>T</t>
  </si>
  <si>
    <t>krajnice (1215*2-107)*0,75*0,10*2=348,450 [A]</t>
  </si>
  <si>
    <t>zahrnuje veškeré poplatky provozovateli skládky související s uložením odpadu na skládce.</t>
  </si>
  <si>
    <t>15</t>
  </si>
  <si>
    <t>02720</t>
  </si>
  <si>
    <t>POMOC PRÁCE ZŘÍZ NEBO ZAJIŠŤ REGULACI A OCHRANU DOPRAVY</t>
  </si>
  <si>
    <t>Přechodná úprava dopravního značení a objízdných tras, včetně údržby a úprav 
během stavebních prací v souladu s TP66 - II.vydání "Zásady pro označování 
pracovních míst na PK" a s platnými předpisy pro navrhování DZ na PK, vč. 
vyhlášky č. 294/2015 Sb. 
Stávající svislé dopravní značky se pro potřeby PDZ zachovají a dle potřeby 
zakryjí, upraví nebo doplní. Přechodné SDZ (značky, směrovací desky, závory, 
semaforová souprava, světla) se umístí na nosičích a podkladních deskách včetně 
nutných přesunů dle jednotlivých fází (etap) výstavby, dodávky, montáže, 
demontáže. 
Vše v režii zhotovitele.</t>
  </si>
  <si>
    <t>zahrnuje veškeré náklady spojené s objednatelem požadovanými zařízeními</t>
  </si>
  <si>
    <t>Zemní práce</t>
  </si>
  <si>
    <t>11372</t>
  </si>
  <si>
    <t>FRÉZOVÁNÍ ZPEVNĚNÝCH PLOCH ASFALTOVÝCH</t>
  </si>
  <si>
    <t>M3</t>
  </si>
  <si>
    <t>Frézování asfaltového nátěru v km 0,00 - 0,960 v tl. 50 mm. Plocha odměřena v terénu, odvozná vzdálenost a likvidace v režii zhotovitele plocha 7,680 m2 
7680*0,05=384,000 [A]</t>
  </si>
  <si>
    <t>Položka zahrnuje veškerou manipulaci s vybouranou sutí a s vybouranými hmotami vč. uložení na skládku. Nezahrnuje poplatek za skládku,</t>
  </si>
  <si>
    <t>frézování v tl. 50mm od km 0,960 - 1,215 odvozná vzdálenost a likvidace v režii zhotovitele 
2981*0,05=149,050 [A]</t>
  </si>
  <si>
    <t>Položka zahrnuje veškerou manipulaci s vybouranou sutí a s vybouranými hmotami vč. uložení na skládku. Nezahrnuje poplatek za skládku</t>
  </si>
  <si>
    <t>frézování v místě trhlin šířky 0,50m tl. 50 mm odvozná vzdálenost a likvidace v režii zhotovitwle. 
 150*0,5*0,05=3,750 [A]</t>
  </si>
  <si>
    <t>12922</t>
  </si>
  <si>
    <t>ČIŠTĚNÍ KRAJNIC OD NÁNOSU TL. DO 100MM</t>
  </si>
  <si>
    <t>M2</t>
  </si>
  <si>
    <t>čištění krajnice oboustranně v šířce 0,75m tl. 100mmodvozná vzdálenost v režii zhotovitele  
dl. 1215- dl. napojovaných sjezdů 107 m ( 1215*2-107)*0,75=1 742,250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</si>
  <si>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</si>
  <si>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Komunikace</t>
  </si>
  <si>
    <t>572213</t>
  </si>
  <si>
    <t>SPOJOVACÍ POSTŘIK Z EMULZE DO 0,5KG/M2</t>
  </si>
  <si>
    <t>příčné trhliny 150*0,5=75,000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</si>
  <si>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</si>
  <si>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7</t>
  </si>
  <si>
    <t>0,50 kg/m2 plocha km 0,00- 0,960  960*8,00=7 680,000 [A] 
PLOCHA V KM 0,960- 1,125  2982=2 982,000 [B]Celkem: A+B=10 662,000 [C]</t>
  </si>
  <si>
    <t>574A44</t>
  </si>
  <si>
    <t>ASFALTOVÝ BETON PRO OBRUSNÉ VRSTVY ACO 11+, 11S TL. 50MM</t>
  </si>
  <si>
    <t>ACO 11+TL.50MM  10662.=10 662,000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</si>
  <si>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</si>
  <si>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574C06</t>
  </si>
  <si>
    <t>ASFALTOVÝ BETON PRO LOŽNÍ VRSTVY ACL 16+, 16S</t>
  </si>
  <si>
    <t>ACL 16+</t>
  </si>
  <si>
    <t>vyrovnání profilů a příčných sklonů 25=25,000 [A]</t>
  </si>
  <si>
    <t>574C46</t>
  </si>
  <si>
    <t>ASFALTOVÝ BETON PRO LOŽNÍ VRSTVY ACL 16+, 16S TL. 50MM</t>
  </si>
  <si>
    <t>příčné trhliny 150 m ACL 16+ TL 50 MM 150*0,5=75,000 [A]</t>
  </si>
  <si>
    <t>11</t>
  </si>
  <si>
    <t>58920</t>
  </si>
  <si>
    <t>VÝPLŇ SPAR MODIFIKOVANÝM ASFALTEM</t>
  </si>
  <si>
    <t>M</t>
  </si>
  <si>
    <t>včetně prořezu  ZÚ 6,80 KÚ 10,800m podélná pracovbní spára 1215  připojovací a odbočovací pruhy  415m příčné trhliny 150m  
6,80+10,80+1215+415+150=1 797,600 [A]</t>
  </si>
  <si>
    <t>položka zahrnuje:  
- dodávku předepsaného materiálu  
- vyčištění a výplň spar tímto materiálem</t>
  </si>
  <si>
    <t>Ostatní konstrukce a práce</t>
  </si>
  <si>
    <t>12</t>
  </si>
  <si>
    <t>915211</t>
  </si>
  <si>
    <t>VODOROVNÉ DOPRAVNÍ ZNAČENÍ PLASTEM HLADKÉ - DODÁVKA A POKLÁDKA</t>
  </si>
  <si>
    <t>součástí položky je i zpracování a projednání a obnova vodoroného značení směrových odbočovacích ostrůvků a slz 93,34=93,340 [A]</t>
  </si>
  <si>
    <t>položka zahrnuje:  
- dodání a pokládku nátěrového materiálu (měří se pouze natíraná plocha)  
- předznačení a reflexní úpravu</t>
  </si>
  <si>
    <t>13</t>
  </si>
  <si>
    <t>součástí položky je obnova stávajícího vodorovného značení včetně pasportizace pro jeho opětovné vyznačení po pokládce ACO 11+    V5 3,5  V2b 4,66+15,5   V2a 115,12+38,37   V1a 63,12 
3,5+4,66+15,15+115,12+38,37+63,12=239,860 [A]</t>
  </si>
  <si>
    <t>91551</t>
  </si>
  <si>
    <t>VODOROVNÉ DOPRAVNÍ ZNAČENÍ - PŘEDEM PŘIPRAVENÉ SYMBOLY</t>
  </si>
  <si>
    <t>KUS</t>
  </si>
  <si>
    <t>směrové řadící šípky ks 8 součástí položky je i zpracování a schválení umístění šipek 8=8,000 [A]</t>
  </si>
  <si>
    <t>položka zahrnuje:  
- dodání a pokládku předepsaného symbolu  
- zahrnuje předznačení a reflexní úpravu</t>
  </si>
  <si>
    <t>16</t>
  </si>
  <si>
    <t>915231</t>
  </si>
  <si>
    <t>VODOR DOPRAV ZNAČ PLASTEM PROFIL ZVUČÍCÍ - DOD A POKLÁDKA</t>
  </si>
  <si>
    <t>součástí položky je i vypracování a schválení vodorvného značení V4 581m2 
581=581,000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</si>
</sst>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15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28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</f>
      </c>
      <c>
        <f>0+O10+O14+O18+O22+O26+O30+O34</f>
      </c>
    </row>
    <row r="10" spans="1:16" ht="12.75">
      <c r="A10" s="18" t="s">
        <v>38</v>
      </c>
      <c s="23" t="s">
        <v>16</v>
      </c>
      <c s="23" t="s">
        <v>53</v>
      </c>
      <c s="18" t="s">
        <v>54</v>
      </c>
      <c s="24" t="s">
        <v>55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56</v>
      </c>
      <c s="18" t="s">
        <v>54</v>
      </c>
      <c s="24" t="s">
        <v>57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58</v>
      </c>
      <c s="18" t="s">
        <v>54</v>
      </c>
      <c s="24" t="s">
        <v>59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60</v>
      </c>
      <c s="18" t="s">
        <v>54</v>
      </c>
      <c s="24" t="s">
        <v>61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62</v>
      </c>
      <c s="23" t="s">
        <v>63</v>
      </c>
      <c s="18" t="s">
        <v>54</v>
      </c>
      <c s="24" t="s">
        <v>64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65</v>
      </c>
      <c s="23" t="s">
        <v>66</v>
      </c>
      <c s="18" t="s">
        <v>54</v>
      </c>
      <c s="24" t="s">
        <v>67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12.75">
      <c r="A34" s="18" t="s">
        <v>38</v>
      </c>
      <c s="23" t="s">
        <v>68</v>
      </c>
      <c s="23" t="s">
        <v>69</v>
      </c>
      <c s="18" t="s">
        <v>54</v>
      </c>
      <c s="24" t="s">
        <v>70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0+O8+O17+O34+O59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71</v>
      </c>
      <c s="32">
        <f>0+I8+I17+I34+I59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71</v>
      </c>
      <c s="5"/>
      <c s="14" t="s">
        <v>72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73</v>
      </c>
      <c s="18" t="s">
        <v>40</v>
      </c>
      <c s="24" t="s">
        <v>74</v>
      </c>
      <c s="25" t="s">
        <v>75</v>
      </c>
      <c s="26">
        <v>348.45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76</v>
      </c>
    </row>
    <row r="12" spans="1:5" ht="25.5">
      <c r="A12" t="s">
        <v>46</v>
      </c>
      <c r="E12" s="29" t="s">
        <v>77</v>
      </c>
    </row>
    <row r="13" spans="1:16" ht="12.75">
      <c r="A13" s="18" t="s">
        <v>38</v>
      </c>
      <c s="23" t="s">
        <v>78</v>
      </c>
      <c s="23" t="s">
        <v>79</v>
      </c>
      <c s="18" t="s">
        <v>40</v>
      </c>
      <c s="24" t="s">
        <v>80</v>
      </c>
      <c s="25" t="s">
        <v>42</v>
      </c>
      <c s="26">
        <v>1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7.5">
      <c r="A14" s="28" t="s">
        <v>43</v>
      </c>
      <c r="E14" s="29" t="s">
        <v>81</v>
      </c>
    </row>
    <row r="15" spans="1:5" ht="12.75">
      <c r="A15" s="30" t="s">
        <v>45</v>
      </c>
      <c r="E15" s="31" t="s">
        <v>40</v>
      </c>
    </row>
    <row r="16" spans="1:5" ht="12.75">
      <c r="A16" t="s">
        <v>46</v>
      </c>
      <c r="E16" s="29" t="s">
        <v>82</v>
      </c>
    </row>
    <row r="17" spans="1:18" ht="12.75" customHeight="1">
      <c r="A17" s="5" t="s">
        <v>36</v>
      </c>
      <c s="5"/>
      <c s="35" t="s">
        <v>22</v>
      </c>
      <c s="5"/>
      <c s="21" t="s">
        <v>83</v>
      </c>
      <c s="5"/>
      <c s="5"/>
      <c s="5"/>
      <c s="36">
        <f>0+Q17</f>
      </c>
      <c r="O17">
        <f>0+R17</f>
      </c>
      <c r="Q17">
        <f>0+I18+I22+I26+I30</f>
      </c>
      <c>
        <f>0+O18+O22+O26+O30</f>
      </c>
    </row>
    <row r="18" spans="1:16" ht="12.75">
      <c r="A18" s="18" t="s">
        <v>38</v>
      </c>
      <c s="23" t="s">
        <v>16</v>
      </c>
      <c s="23" t="s">
        <v>84</v>
      </c>
      <c s="18" t="s">
        <v>40</v>
      </c>
      <c s="24" t="s">
        <v>85</v>
      </c>
      <c s="25" t="s">
        <v>86</v>
      </c>
      <c s="26">
        <v>384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38.25">
      <c r="A20" s="30" t="s">
        <v>45</v>
      </c>
      <c r="E20" s="31" t="s">
        <v>87</v>
      </c>
    </row>
    <row r="21" spans="1:5" ht="25.5">
      <c r="A21" t="s">
        <v>46</v>
      </c>
      <c r="E21" s="29" t="s">
        <v>88</v>
      </c>
    </row>
    <row r="22" spans="1:16" ht="12.75">
      <c r="A22" s="18" t="s">
        <v>38</v>
      </c>
      <c s="23" t="s">
        <v>15</v>
      </c>
      <c s="23" t="s">
        <v>84</v>
      </c>
      <c s="18" t="s">
        <v>22</v>
      </c>
      <c s="24" t="s">
        <v>85</v>
      </c>
      <c s="25" t="s">
        <v>86</v>
      </c>
      <c s="26">
        <v>149.05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38.25">
      <c r="A24" s="30" t="s">
        <v>45</v>
      </c>
      <c r="E24" s="31" t="s">
        <v>89</v>
      </c>
    </row>
    <row r="25" spans="1:5" ht="25.5">
      <c r="A25" t="s">
        <v>46</v>
      </c>
      <c r="E25" s="29" t="s">
        <v>90</v>
      </c>
    </row>
    <row r="26" spans="1:16" ht="12.75">
      <c r="A26" s="18" t="s">
        <v>38</v>
      </c>
      <c s="23" t="s">
        <v>26</v>
      </c>
      <c s="23" t="s">
        <v>84</v>
      </c>
      <c s="18" t="s">
        <v>16</v>
      </c>
      <c s="24" t="s">
        <v>85</v>
      </c>
      <c s="25" t="s">
        <v>86</v>
      </c>
      <c s="26">
        <v>3.75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38.25">
      <c r="A28" s="30" t="s">
        <v>45</v>
      </c>
      <c r="E28" s="31" t="s">
        <v>91</v>
      </c>
    </row>
    <row r="29" spans="1:5" ht="25.5">
      <c r="A29" t="s">
        <v>46</v>
      </c>
      <c r="E29" s="29" t="s">
        <v>90</v>
      </c>
    </row>
    <row r="30" spans="1:16" ht="12.75">
      <c r="A30" s="18" t="s">
        <v>38</v>
      </c>
      <c s="23" t="s">
        <v>28</v>
      </c>
      <c s="23" t="s">
        <v>92</v>
      </c>
      <c s="18" t="s">
        <v>40</v>
      </c>
      <c s="24" t="s">
        <v>93</v>
      </c>
      <c s="25" t="s">
        <v>94</v>
      </c>
      <c s="26">
        <v>1742.25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38.25">
      <c r="A32" s="30" t="s">
        <v>45</v>
      </c>
      <c r="E32" s="31" t="s">
        <v>95</v>
      </c>
    </row>
    <row r="33" spans="1:5" ht="63.75">
      <c r="A33" t="s">
        <v>46</v>
      </c>
      <c r="E33" s="29" t="s">
        <v>96</v>
      </c>
    </row>
    <row r="34" spans="1:18" ht="12.75" customHeight="1">
      <c r="A34" s="5" t="s">
        <v>36</v>
      </c>
      <c s="5"/>
      <c s="35" t="s">
        <v>28</v>
      </c>
      <c s="5"/>
      <c s="21" t="s">
        <v>97</v>
      </c>
      <c s="5"/>
      <c s="5"/>
      <c s="5"/>
      <c s="36">
        <f>0+Q34</f>
      </c>
      <c r="O34">
        <f>0+R34</f>
      </c>
      <c r="Q34">
        <f>0+I35+I39+I43+I47+I51+I55</f>
      </c>
      <c>
        <f>0+O35+O39+O43+O47+O51+O55</f>
      </c>
    </row>
    <row r="35" spans="1:16" ht="12.75">
      <c r="A35" s="18" t="s">
        <v>38</v>
      </c>
      <c s="23" t="s">
        <v>30</v>
      </c>
      <c s="23" t="s">
        <v>98</v>
      </c>
      <c s="18" t="s">
        <v>40</v>
      </c>
      <c s="24" t="s">
        <v>99</v>
      </c>
      <c s="25" t="s">
        <v>94</v>
      </c>
      <c s="26">
        <v>75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100</v>
      </c>
    </row>
    <row r="38" spans="1:5" ht="51">
      <c r="A38" t="s">
        <v>46</v>
      </c>
      <c r="E38" s="29" t="s">
        <v>101</v>
      </c>
    </row>
    <row r="39" spans="1:16" ht="12.75">
      <c r="A39" s="18" t="s">
        <v>38</v>
      </c>
      <c s="23" t="s">
        <v>102</v>
      </c>
      <c s="23" t="s">
        <v>98</v>
      </c>
      <c s="18" t="s">
        <v>22</v>
      </c>
      <c s="24" t="s">
        <v>99</v>
      </c>
      <c s="25" t="s">
        <v>94</v>
      </c>
      <c s="26">
        <v>10662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40</v>
      </c>
    </row>
    <row r="41" spans="1:5" ht="25.5">
      <c r="A41" s="30" t="s">
        <v>45</v>
      </c>
      <c r="E41" s="31" t="s">
        <v>103</v>
      </c>
    </row>
    <row r="42" spans="1:5" ht="51">
      <c r="A42" t="s">
        <v>46</v>
      </c>
      <c r="E42" s="29" t="s">
        <v>101</v>
      </c>
    </row>
    <row r="43" spans="1:16" ht="12.75">
      <c r="A43" s="18" t="s">
        <v>38</v>
      </c>
      <c s="23" t="s">
        <v>62</v>
      </c>
      <c s="23" t="s">
        <v>104</v>
      </c>
      <c s="18" t="s">
        <v>40</v>
      </c>
      <c s="24" t="s">
        <v>105</v>
      </c>
      <c s="25" t="s">
        <v>94</v>
      </c>
      <c s="26">
        <v>10662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40</v>
      </c>
    </row>
    <row r="45" spans="1:5" ht="12.75">
      <c r="A45" s="30" t="s">
        <v>45</v>
      </c>
      <c r="E45" s="31" t="s">
        <v>106</v>
      </c>
    </row>
    <row r="46" spans="1:5" ht="140.25">
      <c r="A46" t="s">
        <v>46</v>
      </c>
      <c r="E46" s="29" t="s">
        <v>107</v>
      </c>
    </row>
    <row r="47" spans="1:16" ht="12.75">
      <c r="A47" s="18" t="s">
        <v>38</v>
      </c>
      <c s="23" t="s">
        <v>33</v>
      </c>
      <c s="23" t="s">
        <v>108</v>
      </c>
      <c s="18" t="s">
        <v>40</v>
      </c>
      <c s="24" t="s">
        <v>109</v>
      </c>
      <c s="25" t="s">
        <v>86</v>
      </c>
      <c s="26">
        <v>25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110</v>
      </c>
    </row>
    <row r="49" spans="1:5" ht="12.75">
      <c r="A49" s="30" t="s">
        <v>45</v>
      </c>
      <c r="E49" s="31" t="s">
        <v>111</v>
      </c>
    </row>
    <row r="50" spans="1:5" ht="140.25">
      <c r="A50" t="s">
        <v>46</v>
      </c>
      <c r="E50" s="29" t="s">
        <v>107</v>
      </c>
    </row>
    <row r="51" spans="1:16" ht="12.75">
      <c r="A51" s="18" t="s">
        <v>38</v>
      </c>
      <c s="23" t="s">
        <v>35</v>
      </c>
      <c s="23" t="s">
        <v>112</v>
      </c>
      <c s="18" t="s">
        <v>40</v>
      </c>
      <c s="24" t="s">
        <v>113</v>
      </c>
      <c s="25" t="s">
        <v>94</v>
      </c>
      <c s="26">
        <v>75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40</v>
      </c>
    </row>
    <row r="53" spans="1:5" ht="12.75">
      <c r="A53" s="30" t="s">
        <v>45</v>
      </c>
      <c r="E53" s="31" t="s">
        <v>114</v>
      </c>
    </row>
    <row r="54" spans="1:5" ht="140.25">
      <c r="A54" t="s">
        <v>46</v>
      </c>
      <c r="E54" s="29" t="s">
        <v>107</v>
      </c>
    </row>
    <row r="55" spans="1:16" ht="12.75">
      <c r="A55" s="18" t="s">
        <v>38</v>
      </c>
      <c s="23" t="s">
        <v>115</v>
      </c>
      <c s="23" t="s">
        <v>116</v>
      </c>
      <c s="18" t="s">
        <v>40</v>
      </c>
      <c s="24" t="s">
        <v>117</v>
      </c>
      <c s="25" t="s">
        <v>118</v>
      </c>
      <c s="26">
        <v>1797.6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40</v>
      </c>
    </row>
    <row r="57" spans="1:5" ht="38.25">
      <c r="A57" s="30" t="s">
        <v>45</v>
      </c>
      <c r="E57" s="31" t="s">
        <v>119</v>
      </c>
    </row>
    <row r="58" spans="1:5" ht="38.25">
      <c r="A58" t="s">
        <v>46</v>
      </c>
      <c r="E58" s="29" t="s">
        <v>120</v>
      </c>
    </row>
    <row r="59" spans="1:18" ht="12.75" customHeight="1">
      <c r="A59" s="5" t="s">
        <v>36</v>
      </c>
      <c s="5"/>
      <c s="35" t="s">
        <v>33</v>
      </c>
      <c s="5"/>
      <c s="21" t="s">
        <v>121</v>
      </c>
      <c s="5"/>
      <c s="5"/>
      <c s="5"/>
      <c s="36">
        <f>0+Q59</f>
      </c>
      <c r="O59">
        <f>0+R59</f>
      </c>
      <c r="Q59">
        <f>0+I60+I64+I68+I72</f>
      </c>
      <c>
        <f>0+O60+O64+O68+O72</f>
      </c>
    </row>
    <row r="60" spans="1:16" ht="25.5">
      <c r="A60" s="18" t="s">
        <v>38</v>
      </c>
      <c s="23" t="s">
        <v>122</v>
      </c>
      <c s="23" t="s">
        <v>123</v>
      </c>
      <c s="18" t="s">
        <v>40</v>
      </c>
      <c s="24" t="s">
        <v>124</v>
      </c>
      <c s="25" t="s">
        <v>94</v>
      </c>
      <c s="26">
        <v>93.34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40</v>
      </c>
    </row>
    <row r="62" spans="1:5" ht="25.5">
      <c r="A62" s="30" t="s">
        <v>45</v>
      </c>
      <c r="E62" s="31" t="s">
        <v>125</v>
      </c>
    </row>
    <row r="63" spans="1:5" ht="38.25">
      <c r="A63" t="s">
        <v>46</v>
      </c>
      <c r="E63" s="29" t="s">
        <v>126</v>
      </c>
    </row>
    <row r="64" spans="1:16" ht="25.5">
      <c r="A64" s="18" t="s">
        <v>38</v>
      </c>
      <c s="23" t="s">
        <v>127</v>
      </c>
      <c s="23" t="s">
        <v>123</v>
      </c>
      <c s="18" t="s">
        <v>22</v>
      </c>
      <c s="24" t="s">
        <v>124</v>
      </c>
      <c s="25" t="s">
        <v>94</v>
      </c>
      <c s="26">
        <v>239.86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40</v>
      </c>
    </row>
    <row r="66" spans="1:5" ht="51">
      <c r="A66" s="30" t="s">
        <v>45</v>
      </c>
      <c r="E66" s="31" t="s">
        <v>128</v>
      </c>
    </row>
    <row r="67" spans="1:5" ht="38.25">
      <c r="A67" t="s">
        <v>46</v>
      </c>
      <c r="E67" s="29" t="s">
        <v>126</v>
      </c>
    </row>
    <row r="68" spans="1:16" ht="12.75">
      <c r="A68" s="18" t="s">
        <v>38</v>
      </c>
      <c s="23" t="s">
        <v>65</v>
      </c>
      <c s="23" t="s">
        <v>129</v>
      </c>
      <c s="18" t="s">
        <v>40</v>
      </c>
      <c s="24" t="s">
        <v>130</v>
      </c>
      <c s="25" t="s">
        <v>131</v>
      </c>
      <c s="26">
        <v>8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40</v>
      </c>
    </row>
    <row r="70" spans="1:5" ht="25.5">
      <c r="A70" s="30" t="s">
        <v>45</v>
      </c>
      <c r="E70" s="31" t="s">
        <v>132</v>
      </c>
    </row>
    <row r="71" spans="1:5" ht="38.25">
      <c r="A71" t="s">
        <v>46</v>
      </c>
      <c r="E71" s="29" t="s">
        <v>133</v>
      </c>
    </row>
    <row r="72" spans="1:16" ht="12.75">
      <c r="A72" s="18" t="s">
        <v>38</v>
      </c>
      <c s="23" t="s">
        <v>134</v>
      </c>
      <c s="23" t="s">
        <v>135</v>
      </c>
      <c s="18" t="s">
        <v>40</v>
      </c>
      <c s="24" t="s">
        <v>136</v>
      </c>
      <c s="25" t="s">
        <v>94</v>
      </c>
      <c s="26">
        <v>581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40</v>
      </c>
    </row>
    <row r="74" spans="1:5" ht="25.5">
      <c r="A74" s="30" t="s">
        <v>45</v>
      </c>
      <c r="E74" s="31" t="s">
        <v>137</v>
      </c>
    </row>
    <row r="75" spans="1:5" ht="38.25">
      <c r="A75" t="s">
        <v>46</v>
      </c>
      <c r="E75" s="29" t="s">
        <v>126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